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E365KSpr14\Docs\"/>
    </mc:Choice>
  </mc:AlternateContent>
  <bookViews>
    <workbookView xWindow="0" yWindow="0" windowWidth="21570" windowHeight="9495"/>
  </bookViews>
  <sheets>
    <sheet name="Sheet1" sheetId="1" r:id="rId1"/>
  </sheets>
  <definedNames>
    <definedName name="A">Sheet1!$B$7</definedName>
    <definedName name="D">Sheet1!$B$3</definedName>
    <definedName name="n">Sheet1!$B$1</definedName>
    <definedName name="Phi">Sheet1!$B$6</definedName>
    <definedName name="Q">Sheet1!$B$4</definedName>
    <definedName name="RHS">Sheet1!$B$9</definedName>
    <definedName name="S0">Sheet1!$B$2</definedName>
    <definedName name="solver_adj" localSheetId="0" hidden="1">Sheet1!$B$6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Sheet1!$B$9</definedName>
    <definedName name="solver_pre" localSheetId="0" hidden="1">0.000001</definedName>
    <definedName name="solver_rbv" localSheetId="0" hidden="1">1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y">Sheet1!$B$10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  <c r="E3" i="1"/>
  <c r="E2" i="1"/>
  <c r="B13" i="1"/>
  <c r="B10" i="1"/>
  <c r="B5" i="1"/>
  <c r="B7" i="1" l="1"/>
  <c r="B12" i="1" s="1"/>
  <c r="B8" i="1"/>
  <c r="B11" i="1"/>
  <c r="B9" i="1" l="1"/>
</calcChain>
</file>

<file path=xl/sharedStrings.xml><?xml version="1.0" encoding="utf-8"?>
<sst xmlns="http://schemas.openxmlformats.org/spreadsheetml/2006/main" count="15" uniqueCount="15">
  <si>
    <t xml:space="preserve">D = </t>
  </si>
  <si>
    <t>n =</t>
  </si>
  <si>
    <t xml:space="preserve">S0 = </t>
  </si>
  <si>
    <t xml:space="preserve">Q = </t>
  </si>
  <si>
    <t xml:space="preserve">LHS = </t>
  </si>
  <si>
    <t>Phi</t>
  </si>
  <si>
    <t>A</t>
  </si>
  <si>
    <t>R</t>
  </si>
  <si>
    <t>RHS</t>
  </si>
  <si>
    <t>y =</t>
  </si>
  <si>
    <t>Y (inches)</t>
  </si>
  <si>
    <t>V =</t>
  </si>
  <si>
    <t>Qfull</t>
  </si>
  <si>
    <t>Q</t>
  </si>
  <si>
    <t>S0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</si>
</sst>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Q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Sheet1!$D$2:$D$5</c:f>
              <c:numCache>
                <c:formatCode>General</c:formatCode>
                <c:ptCount val="4"/>
                <c:pt idx="0">
                  <c:v>1E-4</c:v>
                </c:pt>
                <c:pt idx="1">
                  <c:v>1E-3</c:v>
                </c:pt>
                <c:pt idx="2">
                  <c:v>0.01</c:v>
                </c:pt>
                <c:pt idx="3">
                  <c:v>0.05</c:v>
                </c:pt>
              </c:numCache>
            </c:numRef>
          </c:xVal>
          <c:yVal>
            <c:numRef>
              <c:f>Sheet1!$E$2:$E$5</c:f>
              <c:numCache>
                <c:formatCode>General</c:formatCode>
                <c:ptCount val="4"/>
                <c:pt idx="0">
                  <c:v>2.4573568685561584</c:v>
                </c:pt>
                <c:pt idx="1">
                  <c:v>7.7708447284964635</c:v>
                </c:pt>
                <c:pt idx="2">
                  <c:v>24.573568685561582</c:v>
                </c:pt>
                <c:pt idx="3">
                  <c:v>54.948170030675854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784293296"/>
        <c:axId val="-1782760464"/>
      </c:scatterChart>
      <c:valAx>
        <c:axId val="-1784293296"/>
        <c:scaling>
          <c:logBase val="10"/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Slope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82760464"/>
        <c:crosses val="autoZero"/>
        <c:crossBetween val="midCat"/>
      </c:valAx>
      <c:valAx>
        <c:axId val="-178276046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Discahrge (cfs)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842932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6</xdr:row>
      <xdr:rowOff>176212</xdr:rowOff>
    </xdr:from>
    <xdr:to>
      <xdr:col>13</xdr:col>
      <xdr:colOff>428625</xdr:colOff>
      <xdr:row>21</xdr:row>
      <xdr:rowOff>61912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tabSelected="1" workbookViewId="0">
      <selection activeCell="D1" sqref="D1:E5"/>
    </sheetView>
  </sheetViews>
  <sheetFormatPr defaultRowHeight="15" x14ac:dyDescent="0.25"/>
  <sheetData>
    <row r="1" spans="1:5" x14ac:dyDescent="0.25">
      <c r="A1" t="s">
        <v>1</v>
      </c>
      <c r="B1">
        <v>1.2E-2</v>
      </c>
      <c r="D1" t="s">
        <v>14</v>
      </c>
      <c r="E1" t="s">
        <v>13</v>
      </c>
    </row>
    <row r="2" spans="1:5" x14ac:dyDescent="0.25">
      <c r="A2" t="s">
        <v>2</v>
      </c>
      <c r="B2">
        <v>0.05</v>
      </c>
      <c r="D2">
        <v>1E-4</v>
      </c>
      <c r="E2">
        <f>(1.49/n)*((PI()/4)*D^2)*((D/4)^(2/3))*SQRT(D2)</f>
        <v>2.4573568685561584</v>
      </c>
    </row>
    <row r="3" spans="1:5" x14ac:dyDescent="0.25">
      <c r="A3" t="s">
        <v>0</v>
      </c>
      <c r="B3">
        <v>2</v>
      </c>
      <c r="D3">
        <v>1E-3</v>
      </c>
      <c r="E3">
        <f>(1.49/n)*((PI()/4)*D^2)*((D/4)^(2/3))*SQRT(D3)</f>
        <v>7.7708447284964635</v>
      </c>
    </row>
    <row r="4" spans="1:5" x14ac:dyDescent="0.25">
      <c r="A4" t="s">
        <v>3</v>
      </c>
      <c r="B4">
        <v>10</v>
      </c>
      <c r="D4">
        <v>0.01</v>
      </c>
      <c r="E4">
        <f>(1.49/n)*((PI()/4)*D^2)*((D/4)^(2/3))*SQRT(D4)</f>
        <v>24.573568685561582</v>
      </c>
    </row>
    <row r="5" spans="1:5" x14ac:dyDescent="0.25">
      <c r="A5" t="s">
        <v>4</v>
      </c>
      <c r="B5">
        <f>(Q*n)/(1.49*SQRT(S0))</f>
        <v>0.36017202322144265</v>
      </c>
      <c r="D5">
        <v>0.05</v>
      </c>
      <c r="E5">
        <f>(1.49/n)*((PI()/4)*D^2)*((D/4)^(2/3))*SQRT(D5)</f>
        <v>54.948170030675854</v>
      </c>
    </row>
    <row r="6" spans="1:5" x14ac:dyDescent="0.25">
      <c r="A6" t="s">
        <v>5</v>
      </c>
      <c r="B6">
        <v>2.2697790979806594</v>
      </c>
    </row>
    <row r="7" spans="1:5" x14ac:dyDescent="0.25">
      <c r="A7" t="s">
        <v>6</v>
      </c>
      <c r="B7">
        <f>(D^2)*(Phi-SIN(Phi))/8</f>
        <v>0.75214099486349251</v>
      </c>
    </row>
    <row r="8" spans="1:5" x14ac:dyDescent="0.25">
      <c r="A8" t="s">
        <v>7</v>
      </c>
      <c r="B8">
        <f>(D/4)*(1-(SIN(Phi)/Phi))</f>
        <v>0.33137189232760372</v>
      </c>
    </row>
    <row r="9" spans="1:5" x14ac:dyDescent="0.25">
      <c r="A9" t="s">
        <v>8</v>
      </c>
      <c r="B9">
        <f>(B7*B8^(2/3))-$B$5</f>
        <v>-2.2393471132975407E-7</v>
      </c>
    </row>
    <row r="10" spans="1:5" x14ac:dyDescent="0.25">
      <c r="A10" t="s">
        <v>9</v>
      </c>
      <c r="B10">
        <f>(D/2)*(1-COS(Phi/2))</f>
        <v>0.57776744237155486</v>
      </c>
    </row>
    <row r="11" spans="1:5" x14ac:dyDescent="0.25">
      <c r="A11" t="s">
        <v>10</v>
      </c>
      <c r="B11">
        <f xml:space="preserve"> B10*12</f>
        <v>6.9332093084586583</v>
      </c>
    </row>
    <row r="12" spans="1:5" x14ac:dyDescent="0.25">
      <c r="A12" t="s">
        <v>11</v>
      </c>
      <c r="B12">
        <f>Q/A</f>
        <v>13.295379547573948</v>
      </c>
    </row>
    <row r="13" spans="1:5" x14ac:dyDescent="0.25">
      <c r="A13" t="s">
        <v>12</v>
      </c>
      <c r="B13">
        <f>(1.49/n)*((PI()/4)*D^2)*((D/4)^(2/3))*SQRT(S0)</f>
        <v>54.948170030675854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9" baseType="lpstr">
      <vt:lpstr>Sheet1</vt:lpstr>
      <vt:lpstr>A</vt:lpstr>
      <vt:lpstr>D</vt:lpstr>
      <vt:lpstr>n</vt:lpstr>
      <vt:lpstr>Phi</vt:lpstr>
      <vt:lpstr>Q</vt:lpstr>
      <vt:lpstr>RHS</vt:lpstr>
      <vt:lpstr>S0</vt:lpstr>
      <vt:lpstr>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Maidment, David R</dc:creator>
  <cp:lastModifiedBy>Maidment, David R</cp:lastModifiedBy>
  <dcterms:created xsi:type="dcterms:W3CDTF">2014-04-08T16:43:35Z</dcterms:created>
  <dcterms:modified xsi:type="dcterms:W3CDTF">2014-04-08T21:39:30Z</dcterms:modified>
</cp:coreProperties>
</file>